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0" windowWidth="19095" windowHeight="6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8" i="1" l="1"/>
  <c r="S17" i="1" l="1"/>
  <c r="S16" i="1"/>
  <c r="S15" i="1"/>
  <c r="S14" i="1"/>
  <c r="S13" i="1"/>
  <c r="S12" i="1"/>
  <c r="S11" i="1"/>
  <c r="S10" i="1"/>
  <c r="S9" i="1"/>
  <c r="S8" i="1"/>
  <c r="Q17" i="1"/>
  <c r="Q16" i="1"/>
  <c r="Q15" i="1"/>
  <c r="Q14" i="1"/>
  <c r="Q13" i="1"/>
  <c r="Q12" i="1"/>
  <c r="Q11" i="1"/>
  <c r="Q10" i="1"/>
  <c r="Q9" i="1"/>
  <c r="Q8" i="1"/>
  <c r="O17" i="1"/>
  <c r="O16" i="1"/>
  <c r="O15" i="1"/>
  <c r="O14" i="1"/>
  <c r="O13" i="1"/>
  <c r="O12" i="1"/>
  <c r="O11" i="1"/>
  <c r="O10" i="1"/>
  <c r="O9" i="1"/>
  <c r="O8" i="1"/>
  <c r="M17" i="1"/>
  <c r="M16" i="1"/>
  <c r="M15" i="1"/>
  <c r="M14" i="1"/>
  <c r="M13" i="1"/>
  <c r="M12" i="1"/>
  <c r="M11" i="1"/>
  <c r="M10" i="1"/>
  <c r="M9" i="1"/>
  <c r="M8" i="1"/>
  <c r="K17" i="1"/>
  <c r="K16" i="1"/>
  <c r="K15" i="1"/>
  <c r="K14" i="1"/>
  <c r="K13" i="1"/>
  <c r="K12" i="1"/>
  <c r="K11" i="1"/>
  <c r="K10" i="1"/>
  <c r="K9" i="1"/>
  <c r="K8" i="1"/>
  <c r="I17" i="1"/>
  <c r="I16" i="1"/>
  <c r="I15" i="1"/>
  <c r="I13" i="1"/>
  <c r="I12" i="1"/>
  <c r="I11" i="1"/>
  <c r="I10" i="1"/>
  <c r="I9" i="1"/>
  <c r="I8" i="1"/>
  <c r="G17" i="1"/>
  <c r="G16" i="1"/>
  <c r="G15" i="1"/>
  <c r="G14" i="1"/>
  <c r="G13" i="1"/>
  <c r="G12" i="1"/>
  <c r="G11" i="1"/>
  <c r="G10" i="1"/>
  <c r="G9" i="1"/>
  <c r="G8" i="1"/>
  <c r="E17" i="1"/>
  <c r="E16" i="1"/>
  <c r="E15" i="1"/>
  <c r="E14" i="1"/>
  <c r="E13" i="1"/>
  <c r="E12" i="1"/>
  <c r="E11" i="1"/>
  <c r="E10" i="1"/>
  <c r="E9" i="1"/>
  <c r="E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<sst xmlns="http://schemas.openxmlformats.org/spreadsheetml/2006/main" count="49" uniqueCount="25">
  <si>
    <t>ตลาดใหญ่</t>
  </si>
  <si>
    <t>ตลาดเหนือ</t>
  </si>
  <si>
    <t>เกาะแก้ว</t>
  </si>
  <si>
    <t>รัษฎา</t>
  </si>
  <si>
    <t>วิชิต</t>
  </si>
  <si>
    <t>ฉลอง</t>
  </si>
  <si>
    <t>ราไวย์</t>
  </si>
  <si>
    <t>กะรน</t>
  </si>
  <si>
    <t>จำนวน</t>
  </si>
  <si>
    <t>อันดับโรค</t>
  </si>
  <si>
    <t>อำเภอเมือง</t>
  </si>
  <si>
    <t>อัตรา/</t>
  </si>
  <si>
    <t>แสน</t>
  </si>
  <si>
    <t>1.อุจจาระร่วง</t>
  </si>
  <si>
    <t>10.งูสวัด</t>
  </si>
  <si>
    <t>8.มือ เท้า ปาก</t>
  </si>
  <si>
    <t>9.อาหารเป็นพิษ</t>
  </si>
  <si>
    <t>7.ตาแดง</t>
  </si>
  <si>
    <t>2.ปอดบวม</t>
  </si>
  <si>
    <t>3.ไข้ไม่ทราบสาเหตุ</t>
  </si>
  <si>
    <t>4.สุกใส</t>
  </si>
  <si>
    <t>5.ไข้หวัดใหญ่</t>
  </si>
  <si>
    <t>6.ไข้เลือดออก</t>
  </si>
  <si>
    <r>
      <t>ตารางที่ 2</t>
    </r>
    <r>
      <rPr>
        <sz val="16"/>
        <color theme="1"/>
        <rFont val="Angsana New"/>
        <family val="1"/>
      </rPr>
      <t xml:space="preserve">  จำนวน และอัตราป่วยโรคที่ต้องเฝ้าระวังทางระบาด 10 อันดับแรก ศูนย์ระบาดวิทยาอำเภอเมือง  สะสม ตั้งแต่วันที่  1 มกราคม  –  31 ตุลาคม 2560</t>
    </r>
  </si>
  <si>
    <r>
      <t>ที่มา :</t>
    </r>
    <r>
      <rPr>
        <sz val="16"/>
        <color theme="1"/>
        <rFont val="Angsana New"/>
        <family val="1"/>
      </rPr>
      <t xml:space="preserve"> </t>
    </r>
    <r>
      <rPr>
        <sz val="15"/>
        <color theme="1"/>
        <rFont val="Angsana New"/>
        <family val="1"/>
      </rPr>
      <t>รง.506 และรง.507 ศูนย์ระบาดวิทยาอำเภอเมืองโรงพยาบาลศูนย์วชิระภูเก็ต (ข้อมูลวันที่ 1 ม.ค. – 31  ต.ค. 2560)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</si>
</sst>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4"/>
      <color rgb="FF000000"/>
      <name val="Angsana New"/>
      <family val="1"/>
    </font>
    <font>
      <sz val="15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4"/>
      <name val="Angsana New"/>
      <family val="1"/>
    </font>
    <font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/>
    <xf numFmtId="3" fontId="1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/>
    <xf numFmtId="3" fontId="7" fillId="0" borderId="8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tabSelected="1" zoomScale="89" zoomScaleNormal="89" workbookViewId="0">
      <selection activeCell="J20" sqref="J20"/>
    </sheetView>
  </sheetViews>
  <sheetFormatPr defaultRowHeight="14.25" x14ac:dyDescent="0.2"/>
  <cols>
    <col min="1" max="1" width="14" customWidth="1"/>
    <col min="2" max="2" width="6.375" customWidth="1"/>
    <col min="3" max="3" width="7.25" customWidth="1"/>
    <col min="4" max="4" width="6.375" customWidth="1"/>
    <col min="5" max="5" width="6.875" customWidth="1"/>
    <col min="6" max="6" width="6.5" customWidth="1"/>
    <col min="7" max="7" width="6.875" customWidth="1"/>
    <col min="8" max="8" width="6.5" customWidth="1"/>
    <col min="9" max="9" width="6.875" customWidth="1"/>
    <col min="10" max="10" width="6.5" customWidth="1"/>
    <col min="11" max="11" width="6.875" customWidth="1"/>
    <col min="12" max="12" width="6.5" customWidth="1"/>
    <col min="13" max="13" width="6.875" customWidth="1"/>
    <col min="14" max="14" width="6.5" customWidth="1"/>
    <col min="15" max="15" width="6.875" customWidth="1"/>
    <col min="16" max="16" width="6.5" customWidth="1"/>
    <col min="17" max="17" width="6.875" customWidth="1"/>
    <col min="18" max="18" width="6.5" customWidth="1"/>
    <col min="19" max="19" width="6.875" customWidth="1"/>
  </cols>
  <sheetData>
    <row r="2" spans="1:19" s="3" customFormat="1" ht="23.25" x14ac:dyDescent="0.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4" spans="1:19" ht="21" customHeight="1" x14ac:dyDescent="0.2">
      <c r="A4" s="21" t="s">
        <v>9</v>
      </c>
      <c r="B4" s="21" t="s">
        <v>10</v>
      </c>
      <c r="C4" s="23"/>
      <c r="D4" s="26" t="s">
        <v>0</v>
      </c>
      <c r="E4" s="27"/>
      <c r="F4" s="30" t="s">
        <v>1</v>
      </c>
      <c r="G4" s="21"/>
      <c r="H4" s="21" t="s">
        <v>2</v>
      </c>
      <c r="I4" s="21"/>
      <c r="J4" s="21" t="s">
        <v>3</v>
      </c>
      <c r="K4" s="21"/>
      <c r="L4" s="21" t="s">
        <v>4</v>
      </c>
      <c r="M4" s="21"/>
      <c r="N4" s="21" t="s">
        <v>5</v>
      </c>
      <c r="O4" s="21"/>
      <c r="P4" s="21" t="s">
        <v>6</v>
      </c>
      <c r="Q4" s="21"/>
      <c r="R4" s="21" t="s">
        <v>7</v>
      </c>
      <c r="S4" s="21"/>
    </row>
    <row r="5" spans="1:19" ht="21.75" customHeight="1" x14ac:dyDescent="0.2">
      <c r="A5" s="21"/>
      <c r="B5" s="21"/>
      <c r="C5" s="26"/>
      <c r="D5" s="28"/>
      <c r="E5" s="29"/>
      <c r="F5" s="30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  <c r="S5" s="22"/>
    </row>
    <row r="6" spans="1:19" ht="21" x14ac:dyDescent="0.2">
      <c r="A6" s="21"/>
      <c r="B6" s="23" t="s">
        <v>8</v>
      </c>
      <c r="C6" s="4" t="s">
        <v>11</v>
      </c>
      <c r="D6" s="24" t="s">
        <v>8</v>
      </c>
      <c r="E6" s="5" t="s">
        <v>11</v>
      </c>
      <c r="F6" s="25" t="s">
        <v>8</v>
      </c>
      <c r="G6" s="4" t="s">
        <v>11</v>
      </c>
      <c r="H6" s="25" t="s">
        <v>8</v>
      </c>
      <c r="I6" s="4" t="s">
        <v>11</v>
      </c>
      <c r="J6" s="25" t="s">
        <v>8</v>
      </c>
      <c r="K6" s="4" t="s">
        <v>11</v>
      </c>
      <c r="L6" s="31" t="s">
        <v>8</v>
      </c>
      <c r="M6" s="12" t="s">
        <v>11</v>
      </c>
      <c r="N6" s="31" t="s">
        <v>8</v>
      </c>
      <c r="O6" s="13" t="s">
        <v>11</v>
      </c>
      <c r="P6" s="31" t="s">
        <v>8</v>
      </c>
      <c r="Q6" s="13" t="s">
        <v>11</v>
      </c>
      <c r="R6" s="31" t="s">
        <v>8</v>
      </c>
      <c r="S6" s="13" t="s">
        <v>11</v>
      </c>
    </row>
    <row r="7" spans="1:19" ht="21" x14ac:dyDescent="0.2">
      <c r="A7" s="21"/>
      <c r="B7" s="23"/>
      <c r="C7" s="6" t="s">
        <v>12</v>
      </c>
      <c r="D7" s="25"/>
      <c r="E7" s="6" t="s">
        <v>12</v>
      </c>
      <c r="F7" s="25"/>
      <c r="G7" s="6" t="s">
        <v>12</v>
      </c>
      <c r="H7" s="25"/>
      <c r="I7" s="6" t="s">
        <v>12</v>
      </c>
      <c r="J7" s="25"/>
      <c r="K7" s="6" t="s">
        <v>12</v>
      </c>
      <c r="L7" s="31"/>
      <c r="M7" s="14" t="s">
        <v>12</v>
      </c>
      <c r="N7" s="31"/>
      <c r="O7" s="15" t="s">
        <v>12</v>
      </c>
      <c r="P7" s="31"/>
      <c r="Q7" s="15" t="s">
        <v>12</v>
      </c>
      <c r="R7" s="31"/>
      <c r="S7" s="15" t="s">
        <v>12</v>
      </c>
    </row>
    <row r="8" spans="1:19" ht="21" x14ac:dyDescent="0.45">
      <c r="A8" s="7" t="s">
        <v>13</v>
      </c>
      <c r="B8" s="8">
        <v>6173</v>
      </c>
      <c r="C8" s="10">
        <f>B8/363658*100000</f>
        <v>1697.4740002969825</v>
      </c>
      <c r="D8" s="8">
        <v>1091</v>
      </c>
      <c r="E8" s="10">
        <f t="shared" ref="E8:E17" si="0">D8/56724*100000</f>
        <v>1923.3481418799804</v>
      </c>
      <c r="F8" s="8">
        <v>503</v>
      </c>
      <c r="G8" s="10">
        <f t="shared" ref="G8:G17" si="1">F8/22447*100000</f>
        <v>2240.8339644495923</v>
      </c>
      <c r="H8" s="8">
        <v>395</v>
      </c>
      <c r="I8" s="10">
        <f t="shared" ref="I8:I17" si="2">H8/13597*100000</f>
        <v>2905.0525851290727</v>
      </c>
      <c r="J8" s="8">
        <v>1571</v>
      </c>
      <c r="K8" s="10">
        <f t="shared" ref="K8:K17" si="3">J8/46662*100000</f>
        <v>3366.7652479533667</v>
      </c>
      <c r="L8" s="9">
        <v>1281</v>
      </c>
      <c r="M8" s="11">
        <f t="shared" ref="M8:M17" si="4">L8/47888*100000</f>
        <v>2674.9916471767456</v>
      </c>
      <c r="N8" s="9">
        <v>661</v>
      </c>
      <c r="O8" s="11">
        <f t="shared" ref="O8:O17" si="5">N8/24479*100000</f>
        <v>2700.2737039911758</v>
      </c>
      <c r="P8" s="9">
        <v>387</v>
      </c>
      <c r="Q8" s="11">
        <f t="shared" ref="Q8:Q17" si="6">P8/17417*100000</f>
        <v>2221.9670436929437</v>
      </c>
      <c r="R8" s="9">
        <v>284</v>
      </c>
      <c r="S8" s="11">
        <f t="shared" ref="S8:S17" si="7">R8/8118*100000</f>
        <v>3498.3986203498403</v>
      </c>
    </row>
    <row r="9" spans="1:19" ht="21" x14ac:dyDescent="0.45">
      <c r="A9" s="7" t="s">
        <v>18</v>
      </c>
      <c r="B9" s="8">
        <v>712</v>
      </c>
      <c r="C9" s="10">
        <f t="shared" ref="C9:C17" si="8">B9/363658*100000</f>
        <v>195.78835059313971</v>
      </c>
      <c r="D9" s="8">
        <v>103</v>
      </c>
      <c r="E9" s="10">
        <f t="shared" si="0"/>
        <v>181.58098864678092</v>
      </c>
      <c r="F9" s="8">
        <v>37</v>
      </c>
      <c r="G9" s="10">
        <f t="shared" si="1"/>
        <v>164.83271706686861</v>
      </c>
      <c r="H9" s="8">
        <v>66</v>
      </c>
      <c r="I9" s="10">
        <f t="shared" si="2"/>
        <v>485.40119143928808</v>
      </c>
      <c r="J9" s="8">
        <v>146</v>
      </c>
      <c r="K9" s="10">
        <f t="shared" si="3"/>
        <v>312.88843170031288</v>
      </c>
      <c r="L9" s="9">
        <v>160</v>
      </c>
      <c r="M9" s="11">
        <f t="shared" si="4"/>
        <v>334.11293017039759</v>
      </c>
      <c r="N9" s="9">
        <v>84</v>
      </c>
      <c r="O9" s="11">
        <f t="shared" si="5"/>
        <v>343.15127251930227</v>
      </c>
      <c r="P9" s="9">
        <v>80</v>
      </c>
      <c r="Q9" s="11">
        <f t="shared" si="6"/>
        <v>459.32135270138366</v>
      </c>
      <c r="R9" s="8">
        <v>36</v>
      </c>
      <c r="S9" s="11">
        <f t="shared" si="7"/>
        <v>443.45898004434588</v>
      </c>
    </row>
    <row r="10" spans="1:19" s="19" customFormat="1" ht="21" x14ac:dyDescent="0.45">
      <c r="A10" s="16" t="s">
        <v>19</v>
      </c>
      <c r="B10" s="17">
        <v>672</v>
      </c>
      <c r="C10" s="18">
        <f t="shared" si="8"/>
        <v>184.78900505419927</v>
      </c>
      <c r="D10" s="17">
        <v>118</v>
      </c>
      <c r="E10" s="18">
        <f t="shared" si="0"/>
        <v>208.0248219448558</v>
      </c>
      <c r="F10" s="17">
        <v>46</v>
      </c>
      <c r="G10" s="18">
        <f t="shared" si="1"/>
        <v>204.92716175880963</v>
      </c>
      <c r="H10" s="17">
        <v>70</v>
      </c>
      <c r="I10" s="18">
        <f t="shared" si="2"/>
        <v>514.8194454659116</v>
      </c>
      <c r="J10" s="17">
        <v>174</v>
      </c>
      <c r="K10" s="18">
        <f t="shared" si="3"/>
        <v>372.8944323003729</v>
      </c>
      <c r="L10" s="17">
        <v>134</v>
      </c>
      <c r="M10" s="18">
        <f t="shared" si="4"/>
        <v>279.81957901770801</v>
      </c>
      <c r="N10" s="17">
        <v>70</v>
      </c>
      <c r="O10" s="18">
        <f t="shared" si="5"/>
        <v>285.95939376608521</v>
      </c>
      <c r="P10" s="17">
        <v>41</v>
      </c>
      <c r="Q10" s="18">
        <f t="shared" si="6"/>
        <v>235.40219325945912</v>
      </c>
      <c r="R10" s="17">
        <v>19</v>
      </c>
      <c r="S10" s="18">
        <f t="shared" si="7"/>
        <v>234.04779502340477</v>
      </c>
    </row>
    <row r="11" spans="1:19" ht="21" x14ac:dyDescent="0.45">
      <c r="A11" s="7" t="s">
        <v>20</v>
      </c>
      <c r="B11" s="8">
        <v>449</v>
      </c>
      <c r="C11" s="10">
        <f t="shared" si="8"/>
        <v>123.46765367460637</v>
      </c>
      <c r="D11" s="8">
        <v>97</v>
      </c>
      <c r="E11" s="10">
        <f t="shared" si="0"/>
        <v>171.00345532755094</v>
      </c>
      <c r="F11" s="8">
        <v>36</v>
      </c>
      <c r="G11" s="10">
        <f t="shared" si="1"/>
        <v>160.37777876776406</v>
      </c>
      <c r="H11" s="8">
        <v>28</v>
      </c>
      <c r="I11" s="10">
        <f t="shared" si="2"/>
        <v>205.92777818636463</v>
      </c>
      <c r="J11" s="8">
        <v>147</v>
      </c>
      <c r="K11" s="10">
        <f t="shared" si="3"/>
        <v>315.03150315031502</v>
      </c>
      <c r="L11" s="9">
        <v>88</v>
      </c>
      <c r="M11" s="11">
        <f t="shared" si="4"/>
        <v>183.76211159371869</v>
      </c>
      <c r="N11" s="9">
        <v>30</v>
      </c>
      <c r="O11" s="11">
        <f t="shared" si="5"/>
        <v>122.55402589975081</v>
      </c>
      <c r="P11" s="9">
        <v>12</v>
      </c>
      <c r="Q11" s="11">
        <f t="shared" si="6"/>
        <v>68.898202905207555</v>
      </c>
      <c r="R11" s="8">
        <v>11</v>
      </c>
      <c r="S11" s="11">
        <f t="shared" si="7"/>
        <v>135.50135501355012</v>
      </c>
    </row>
    <row r="12" spans="1:19" ht="21" x14ac:dyDescent="0.45">
      <c r="A12" s="7" t="s">
        <v>21</v>
      </c>
      <c r="B12" s="8">
        <v>369</v>
      </c>
      <c r="C12" s="10">
        <f t="shared" si="8"/>
        <v>101.46896259672549</v>
      </c>
      <c r="D12" s="8">
        <v>51</v>
      </c>
      <c r="E12" s="10">
        <f t="shared" si="0"/>
        <v>89.90903321345462</v>
      </c>
      <c r="F12" s="8">
        <v>29</v>
      </c>
      <c r="G12" s="10">
        <f t="shared" si="1"/>
        <v>129.19321067403217</v>
      </c>
      <c r="H12" s="8">
        <v>23</v>
      </c>
      <c r="I12" s="10">
        <f t="shared" si="2"/>
        <v>169.15496065308523</v>
      </c>
      <c r="J12" s="8">
        <v>91</v>
      </c>
      <c r="K12" s="10">
        <f t="shared" si="3"/>
        <v>195.01950195019504</v>
      </c>
      <c r="L12" s="9">
        <v>92</v>
      </c>
      <c r="M12" s="11">
        <f t="shared" si="4"/>
        <v>192.11493484797862</v>
      </c>
      <c r="N12" s="9">
        <v>29</v>
      </c>
      <c r="O12" s="11">
        <f t="shared" si="5"/>
        <v>118.46889170309244</v>
      </c>
      <c r="P12" s="9">
        <v>22</v>
      </c>
      <c r="Q12" s="11">
        <f t="shared" si="6"/>
        <v>126.31337199288052</v>
      </c>
      <c r="R12" s="8">
        <v>32</v>
      </c>
      <c r="S12" s="11">
        <f t="shared" si="7"/>
        <v>394.1857600394186</v>
      </c>
    </row>
    <row r="13" spans="1:19" ht="21" x14ac:dyDescent="0.45">
      <c r="A13" s="7" t="s">
        <v>22</v>
      </c>
      <c r="B13" s="8">
        <v>314</v>
      </c>
      <c r="C13" s="10">
        <f t="shared" si="8"/>
        <v>86.344862480682394</v>
      </c>
      <c r="D13" s="8">
        <v>22</v>
      </c>
      <c r="E13" s="10">
        <f t="shared" si="0"/>
        <v>38.784288837176504</v>
      </c>
      <c r="F13" s="8">
        <v>20</v>
      </c>
      <c r="G13" s="10">
        <f t="shared" si="1"/>
        <v>89.098765982091138</v>
      </c>
      <c r="H13" s="8">
        <v>22</v>
      </c>
      <c r="I13" s="10">
        <f t="shared" si="2"/>
        <v>161.80039714642936</v>
      </c>
      <c r="J13" s="8">
        <v>52</v>
      </c>
      <c r="K13" s="10">
        <f t="shared" si="3"/>
        <v>111.43971540011144</v>
      </c>
      <c r="L13" s="9">
        <v>65</v>
      </c>
      <c r="M13" s="11">
        <f t="shared" si="4"/>
        <v>135.73337788172401</v>
      </c>
      <c r="N13" s="9">
        <v>48</v>
      </c>
      <c r="O13" s="11">
        <f t="shared" si="5"/>
        <v>196.08644143960129</v>
      </c>
      <c r="P13" s="8">
        <v>54</v>
      </c>
      <c r="Q13" s="11">
        <f t="shared" si="6"/>
        <v>310.04191307343399</v>
      </c>
      <c r="R13" s="8">
        <v>31</v>
      </c>
      <c r="S13" s="11">
        <f t="shared" si="7"/>
        <v>381.86745503818673</v>
      </c>
    </row>
    <row r="14" spans="1:19" ht="21" x14ac:dyDescent="0.45">
      <c r="A14" s="7" t="s">
        <v>17</v>
      </c>
      <c r="B14" s="8">
        <v>218</v>
      </c>
      <c r="C14" s="10">
        <f t="shared" si="8"/>
        <v>59.94643318722536</v>
      </c>
      <c r="D14" s="8">
        <v>22</v>
      </c>
      <c r="E14" s="10">
        <f t="shared" si="0"/>
        <v>38.784288837176504</v>
      </c>
      <c r="F14" s="8">
        <v>20</v>
      </c>
      <c r="G14" s="10">
        <f t="shared" si="1"/>
        <v>89.098765982091138</v>
      </c>
      <c r="H14" s="8">
        <v>27</v>
      </c>
      <c r="I14" s="10">
        <v>7</v>
      </c>
      <c r="J14" s="8">
        <v>31</v>
      </c>
      <c r="K14" s="10">
        <f t="shared" si="3"/>
        <v>66.435214950066438</v>
      </c>
      <c r="L14" s="9">
        <v>46</v>
      </c>
      <c r="M14" s="11">
        <f t="shared" si="4"/>
        <v>96.057467423989308</v>
      </c>
      <c r="N14" s="8">
        <v>29</v>
      </c>
      <c r="O14" s="11">
        <f t="shared" si="5"/>
        <v>118.46889170309244</v>
      </c>
      <c r="P14" s="9">
        <v>22</v>
      </c>
      <c r="Q14" s="11">
        <f t="shared" si="6"/>
        <v>126.31337199288052</v>
      </c>
      <c r="R14" s="9">
        <v>21</v>
      </c>
      <c r="S14" s="11">
        <f t="shared" si="7"/>
        <v>258.68440502586844</v>
      </c>
    </row>
    <row r="15" spans="1:19" ht="21" x14ac:dyDescent="0.45">
      <c r="A15" s="7" t="s">
        <v>15</v>
      </c>
      <c r="B15" s="8">
        <v>151</v>
      </c>
      <c r="C15" s="10">
        <f t="shared" si="8"/>
        <v>41.522529409500137</v>
      </c>
      <c r="D15" s="8">
        <v>16</v>
      </c>
      <c r="E15" s="10">
        <f t="shared" si="0"/>
        <v>28.206755517946551</v>
      </c>
      <c r="F15" s="8">
        <v>12</v>
      </c>
      <c r="G15" s="10">
        <f t="shared" si="1"/>
        <v>53.459259589254685</v>
      </c>
      <c r="H15" s="8">
        <v>13</v>
      </c>
      <c r="I15" s="10">
        <f t="shared" si="2"/>
        <v>95.609325586526438</v>
      </c>
      <c r="J15" s="8">
        <v>30</v>
      </c>
      <c r="K15" s="10">
        <f t="shared" si="3"/>
        <v>64.292143500064284</v>
      </c>
      <c r="L15" s="9">
        <v>37</v>
      </c>
      <c r="M15" s="11">
        <f t="shared" si="4"/>
        <v>77.263615101904449</v>
      </c>
      <c r="N15" s="8">
        <v>20</v>
      </c>
      <c r="O15" s="11">
        <f t="shared" si="5"/>
        <v>81.702683933167208</v>
      </c>
      <c r="P15" s="9">
        <v>10</v>
      </c>
      <c r="Q15" s="11">
        <f t="shared" si="6"/>
        <v>57.415169087672957</v>
      </c>
      <c r="R15" s="8">
        <v>14</v>
      </c>
      <c r="S15" s="11">
        <f t="shared" si="7"/>
        <v>172.45627001724563</v>
      </c>
    </row>
    <row r="16" spans="1:19" ht="21" x14ac:dyDescent="0.45">
      <c r="A16" s="7" t="s">
        <v>16</v>
      </c>
      <c r="B16" s="8">
        <v>118</v>
      </c>
      <c r="C16" s="10">
        <f t="shared" si="8"/>
        <v>32.448069339874273</v>
      </c>
      <c r="D16" s="8">
        <v>18</v>
      </c>
      <c r="E16" s="10">
        <f t="shared" si="0"/>
        <v>31.732599957689867</v>
      </c>
      <c r="F16" s="8">
        <v>9</v>
      </c>
      <c r="G16" s="10">
        <f t="shared" si="1"/>
        <v>40.094444691941014</v>
      </c>
      <c r="H16" s="8">
        <v>3</v>
      </c>
      <c r="I16" s="10">
        <f t="shared" si="2"/>
        <v>22.06369051996764</v>
      </c>
      <c r="J16" s="8">
        <v>24</v>
      </c>
      <c r="K16" s="10">
        <f t="shared" si="3"/>
        <v>51.433714800051433</v>
      </c>
      <c r="L16" s="8">
        <v>21</v>
      </c>
      <c r="M16" s="11">
        <f t="shared" si="4"/>
        <v>43.852322084864682</v>
      </c>
      <c r="N16" s="9">
        <v>14</v>
      </c>
      <c r="O16" s="11">
        <f t="shared" si="5"/>
        <v>57.191878753217047</v>
      </c>
      <c r="P16" s="8">
        <v>20</v>
      </c>
      <c r="Q16" s="11">
        <f t="shared" si="6"/>
        <v>114.83033817534591</v>
      </c>
      <c r="R16" s="8">
        <v>9</v>
      </c>
      <c r="S16" s="11">
        <f t="shared" si="7"/>
        <v>110.86474501108647</v>
      </c>
    </row>
    <row r="17" spans="1:19" ht="21" x14ac:dyDescent="0.45">
      <c r="A17" s="7" t="s">
        <v>14</v>
      </c>
      <c r="B17" s="8">
        <v>87</v>
      </c>
      <c r="C17" s="10">
        <f t="shared" si="8"/>
        <v>23.923576547195442</v>
      </c>
      <c r="D17" s="8">
        <v>19</v>
      </c>
      <c r="E17" s="10">
        <f t="shared" si="0"/>
        <v>33.495522177561526</v>
      </c>
      <c r="F17" s="8">
        <v>4</v>
      </c>
      <c r="G17" s="10">
        <f t="shared" si="1"/>
        <v>17.81975319641823</v>
      </c>
      <c r="H17" s="8">
        <v>8</v>
      </c>
      <c r="I17" s="10">
        <f t="shared" si="2"/>
        <v>58.836508053247044</v>
      </c>
      <c r="J17" s="8">
        <v>22</v>
      </c>
      <c r="K17" s="10">
        <f t="shared" si="3"/>
        <v>47.147571900047147</v>
      </c>
      <c r="L17" s="9">
        <v>23</v>
      </c>
      <c r="M17" s="11">
        <f t="shared" si="4"/>
        <v>48.028733711994654</v>
      </c>
      <c r="N17" s="9">
        <v>7</v>
      </c>
      <c r="O17" s="11">
        <f t="shared" si="5"/>
        <v>28.595939376608523</v>
      </c>
      <c r="P17" s="9">
        <v>3</v>
      </c>
      <c r="Q17" s="11">
        <f t="shared" si="6"/>
        <v>17.224550726301889</v>
      </c>
      <c r="R17" s="8">
        <v>1</v>
      </c>
      <c r="S17" s="11">
        <f t="shared" si="7"/>
        <v>12.318305001231831</v>
      </c>
    </row>
    <row r="18" spans="1:19" x14ac:dyDescent="0.2">
      <c r="B18" s="1"/>
    </row>
    <row r="19" spans="1:19" ht="23.25" x14ac:dyDescent="0.5">
      <c r="A19" s="2" t="s">
        <v>24</v>
      </c>
    </row>
  </sheetData>
  <mergeCells count="20">
    <mergeCell ref="L6:L7"/>
    <mergeCell ref="N6:N7"/>
    <mergeCell ref="P6:P7"/>
    <mergeCell ref="J4:K5"/>
    <mergeCell ref="A2:S2"/>
    <mergeCell ref="A4:A7"/>
    <mergeCell ref="L4:M5"/>
    <mergeCell ref="N4:O5"/>
    <mergeCell ref="P4:Q5"/>
    <mergeCell ref="R4:S5"/>
    <mergeCell ref="B6:B7"/>
    <mergeCell ref="D6:D7"/>
    <mergeCell ref="F6:F7"/>
    <mergeCell ref="H6:H7"/>
    <mergeCell ref="B4:C5"/>
    <mergeCell ref="D4:E5"/>
    <mergeCell ref="F4:G5"/>
    <mergeCell ref="H4:I5"/>
    <mergeCell ref="R6:R7"/>
    <mergeCell ref="J6:J7"/>
  </mergeCells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Area 51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2012-06-11T07:25:00Z</cp:lastPrinted>
  <dcterms:created xsi:type="dcterms:W3CDTF">2011-07-05T11:30:59Z</dcterms:created>
  <dcterms:modified xsi:type="dcterms:W3CDTF">2017-11-28T07:33:52Z</dcterms:modified>
</cp:coreProperties>
</file>